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2" activeTab="0"/>
  </bookViews>
  <sheets>
    <sheet name="MAX EXCEL CALCULATION" sheetId="1" r:id="rId1"/>
  </sheets>
  <definedNames>
    <definedName name="_xlnm.Print_Area" localSheetId="0">'MAX EXCEL CALCULATION'!$A$1:$D$41</definedName>
  </definedNames>
  <calcPr fullCalcOnLoad="1"/>
</workbook>
</file>

<file path=xl/sharedStrings.xml><?xml version="1.0" encoding="utf-8"?>
<sst xmlns="http://schemas.openxmlformats.org/spreadsheetml/2006/main" count="70" uniqueCount="63">
  <si>
    <t>F</t>
  </si>
  <si>
    <t>A</t>
  </si>
  <si>
    <t>B</t>
  </si>
  <si>
    <t>C</t>
  </si>
  <si>
    <t>ITEM DESCRIPTION</t>
  </si>
  <si>
    <t>AMOUNT</t>
  </si>
  <si>
    <t>DATA SOURCE/INSTRUCTIONS</t>
  </si>
  <si>
    <t>ITEM</t>
  </si>
  <si>
    <t>District's MAA (Maximum Additional Apportionment=Total EXCEL allocation)</t>
  </si>
  <si>
    <t>ENTER district's MAA as listed on: http://stateaid.nysed.gov/excel_0607.htm</t>
  </si>
  <si>
    <t>D</t>
  </si>
  <si>
    <t>E</t>
  </si>
  <si>
    <t>G</t>
  </si>
  <si>
    <t>AVAILABLE EXCEL ALLOCATION BALANCE</t>
  </si>
  <si>
    <t>Step #1, Item C</t>
  </si>
  <si>
    <t>ENTER the applicable aid ratio based on the project's voter authorization date. Use the most recent BLD-SBA output reports available.</t>
  </si>
  <si>
    <t>B  X  D</t>
  </si>
  <si>
    <t>ENTER Total Cost of Project (See SA-4 if available or use best estimate). Total cost entered should be same or greater than est. cost allowance entered above.</t>
  </si>
  <si>
    <t>H</t>
  </si>
  <si>
    <t>I</t>
  </si>
  <si>
    <t>J</t>
  </si>
  <si>
    <t>K</t>
  </si>
  <si>
    <t>L</t>
  </si>
  <si>
    <t>M</t>
  </si>
  <si>
    <t>N</t>
  </si>
  <si>
    <t>E  X  F</t>
  </si>
  <si>
    <t>B  X  H</t>
  </si>
  <si>
    <t>Available EXCEL allocation balance</t>
  </si>
  <si>
    <t>Total Cost of Project</t>
  </si>
  <si>
    <t>Selected Building Aid ratio</t>
  </si>
  <si>
    <t>Estimated total Building Aid on project</t>
  </si>
  <si>
    <t>Uncapped Reorganization Incentive Building Aid</t>
  </si>
  <si>
    <t xml:space="preserve">.95 OR .98 of aidable building expense eligible for reorg incentive </t>
  </si>
  <si>
    <t>Capped Reorganization Incentive Building Aid</t>
  </si>
  <si>
    <t xml:space="preserve">Reorganization Incentive Buiding Aid </t>
  </si>
  <si>
    <t>Lesser of  G  or  J</t>
  </si>
  <si>
    <t>Total Building Aid including Reorganization Incentive Aid</t>
  </si>
  <si>
    <t>E  +  K</t>
  </si>
  <si>
    <t>Local share of total project cost</t>
  </si>
  <si>
    <t>C  -  L, min= 0</t>
  </si>
  <si>
    <t>Lesser of  A  or  M</t>
  </si>
  <si>
    <t>Important Notes:</t>
  </si>
  <si>
    <t>MAXIMUM EXCEL AMOUNT AVAILABLE FOR THIS PROJECT</t>
  </si>
  <si>
    <t>I  -  E, min=0</t>
  </si>
  <si>
    <t>STEP # 2: ESTIMATE MAXIMUM EXCEL AMOUNT THAT CAN BE REQUESTED ON SA-139</t>
  </si>
  <si>
    <t>Project Approved Cost for estimating Building Aid</t>
  </si>
  <si>
    <r>
      <t xml:space="preserve">2. Line N in Step #2 below is the </t>
    </r>
    <r>
      <rPr>
        <i/>
        <sz val="10"/>
        <rFont val="Arial"/>
        <family val="2"/>
      </rPr>
      <t>maximum</t>
    </r>
    <r>
      <rPr>
        <sz val="10"/>
        <rFont val="Arial"/>
        <family val="2"/>
      </rPr>
      <t xml:space="preserve"> total EXCEL amount that can be applied to this project; a lesser amount may be applied for on the SA-139</t>
    </r>
  </si>
  <si>
    <t>ENTER estimated Total Cost Allowance for Aid (Use best estimate based on SA-4 to estimate approved aidable building aid costs).</t>
  </si>
  <si>
    <t>7. ONLY ENTER DATA IN SHADED AREAS OF COLUMN C; UNSHADED CELLS CONTAIN CALCULATIONS</t>
  </si>
  <si>
    <t>Leave blank if not applicable. Reorganized districts ENTER .25 or .30 as appropriate. The decimal can be found in the "Calculation of Reorganization Incentive Building Aid" section of the most recent Building Aid output reports.</t>
  </si>
  <si>
    <r>
      <t xml:space="preserve">Reorganization incentive decimal  (.25 OR .30) </t>
    </r>
    <r>
      <rPr>
        <b/>
        <sz val="10"/>
        <rFont val="Arial"/>
        <family val="2"/>
      </rPr>
      <t>(Leave blank if no Reorg. Incentive Aid is anticipated)</t>
    </r>
  </si>
  <si>
    <r>
      <t xml:space="preserve">Maximum percent of expense aidable (.95 or .98) </t>
    </r>
    <r>
      <rPr>
        <b/>
        <sz val="10"/>
        <rFont val="Arial"/>
        <family val="2"/>
      </rPr>
      <t>(Leave blank if no Reorg. Incentive Aid is anticipated)</t>
    </r>
  </si>
  <si>
    <t>3. DASNY cannot use EXCEL funds to reimburse bonded expenses. The maximum EXCEL amount calculated below does not take into account that the district may have  bonded, or plans to bond part of the local share of the project. If this is the case, the district may need to apply for less than the maximum EXCEL amount calculated below</t>
  </si>
  <si>
    <r>
      <t xml:space="preserve">1. The calculations below are </t>
    </r>
    <r>
      <rPr>
        <i/>
        <sz val="10"/>
        <rFont val="Arial"/>
        <family val="2"/>
      </rPr>
      <t>estimates.</t>
    </r>
    <r>
      <rPr>
        <sz val="10"/>
        <rFont val="Arial"/>
        <family val="2"/>
      </rPr>
      <t>Expense for Building Aid calculations below is based on approved project cost only. This calculation is solely for the purpose of determining the maximum EXCEL amount. Actual Building Aid paid on EXCEL projects will be calculated in the same manner as a non-EXCEL project; i.e., aidable expense will including assumed interest</t>
    </r>
  </si>
  <si>
    <t>5. The SA-139 is the official application for EXCEL funding. If the SA-139 was submitted on or after April 1, 2006 but without an EXCEL application, and subsequently an FPFI was submitted to Facilities Planning to add EXCEL funding, a revised SA-139 must be submitted to State Aid including the amount of EXCEL funds requested.</t>
  </si>
  <si>
    <t xml:space="preserve">4. SA-4 Approval showing an approved EXCEL amount is required before an SA-139 containing an EXCEL amount can be processed by the State Aid Unit.   </t>
  </si>
  <si>
    <t>Total of ALL prior EXCEL amounts requested and EXCEL funds received for other projects</t>
  </si>
  <si>
    <t>ENTER the total of all EXCEL amounts previously requested and/or received for all district projects funded with EXCEL.Note: The results of the estimated maximum EXCEL amount calculation below will be incorrect if EXCEL has already been requested/paid on this project.</t>
  </si>
  <si>
    <t>TEMPLATE FOR ESTIMATING MAXIMUM EXCEL AMOUNT FOR AN EXCEL ELIGIBLE PROJECT</t>
  </si>
  <si>
    <t>6. The results of the estimated maximum EXCEL amount calculation below will be incorrect if EXCEL has already been requested/paid on the same project. Refer to Step # 1, Line B Data Source Instructions.</t>
  </si>
  <si>
    <t xml:space="preserve">A - B, min=0                                                          (Do not enter an amount greater than this at Step # 2, item A below.) </t>
  </si>
  <si>
    <r>
      <t xml:space="preserve">Leave blank if not applicable. Reorganized districts ENTER .95 or .98. Only enter .98 if both a HNSBAR district </t>
    </r>
    <r>
      <rPr>
        <b/>
        <sz val="10"/>
        <rFont val="Arial"/>
        <family val="2"/>
      </rPr>
      <t>and</t>
    </r>
    <r>
      <rPr>
        <sz val="10"/>
        <rFont val="Arial"/>
        <family val="2"/>
      </rPr>
      <t xml:space="preserve"> voter approval of this project was on or after 7/1/05. View the list of HNSBAR districts at http://stateaid.nysed.gov/build/HNlist_060805.xls</t>
    </r>
  </si>
  <si>
    <t>STEP # 1: DETERMINE AVAILABLE EXCEL ALLOCATION BALANCE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</si>
</sst>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
    <numFmt numFmtId="169" formatCode="_(&quot;$&quot;* #,##0.000_);_(&quot;$&quot;* \(#,##0.000\);_(&quot;$&quot;* &quot;-&quot;??_);_(@_)"/>
    <numFmt numFmtId="170" formatCode="_(&quot;$&quot;* #,##0.0000_);_(&quot;$&quot;* \(#,##0.0000\);_(&quot;$&quot;* &quot;-&quot;??_);_(@_)"/>
    <numFmt numFmtId="171" formatCode="_(* #,##0.000_);_(* \(#,##0.000\);_(* &quot;-&quot;??_);_(@_)"/>
    <numFmt numFmtId="172" formatCode="_(* #,##0.0000_);_(* \(#,##0.0000\);_(* &quot;-&quot;??_);_(@_)"/>
    <numFmt numFmtId="173" formatCode="_(* #,##0.0000_);_(* \(#,##0.0000\);_(* &quot;-&quot;????_);_(@_)"/>
  </numFmts>
  <fonts count="6">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1" fillId="0" borderId="0" xfId="0" applyFont="1" applyAlignment="1">
      <alignment wrapText="1"/>
    </xf>
    <xf numFmtId="165" fontId="0" fillId="0" borderId="0" xfId="17" applyNumberFormat="1" applyFont="1" applyBorder="1" applyAlignment="1">
      <alignment wrapText="1"/>
    </xf>
    <xf numFmtId="0" fontId="1" fillId="0" borderId="1" xfId="0" applyFont="1" applyBorder="1" applyAlignment="1">
      <alignment/>
    </xf>
    <xf numFmtId="0" fontId="1" fillId="0" borderId="1" xfId="0" applyFont="1" applyBorder="1" applyAlignment="1">
      <alignment wrapText="1"/>
    </xf>
    <xf numFmtId="165" fontId="1" fillId="0" borderId="1" xfId="17" applyNumberFormat="1" applyFont="1" applyBorder="1" applyAlignment="1">
      <alignment wrapText="1"/>
    </xf>
    <xf numFmtId="0" fontId="0" fillId="0" borderId="0" xfId="0" applyFont="1" applyAlignment="1">
      <alignment/>
    </xf>
    <xf numFmtId="0" fontId="0" fillId="0" borderId="0" xfId="0" applyFont="1" applyAlignment="1">
      <alignment wrapText="1"/>
    </xf>
    <xf numFmtId="0" fontId="5" fillId="0" borderId="0" xfId="0" applyFont="1" applyAlignment="1">
      <alignment/>
    </xf>
    <xf numFmtId="0" fontId="0" fillId="0" borderId="0" xfId="0" applyFont="1" applyAlignment="1">
      <alignment horizontal="center" wrapText="1"/>
    </xf>
    <xf numFmtId="0" fontId="0" fillId="0" borderId="1" xfId="0" applyFont="1" applyBorder="1" applyAlignment="1">
      <alignment wrapText="1"/>
    </xf>
    <xf numFmtId="165" fontId="0" fillId="2" borderId="1" xfId="17" applyNumberFormat="1" applyFont="1" applyFill="1" applyBorder="1" applyAlignment="1">
      <alignment wrapText="1"/>
    </xf>
    <xf numFmtId="165" fontId="0" fillId="0" borderId="1" xfId="17" applyNumberFormat="1" applyFont="1" applyBorder="1" applyAlignment="1">
      <alignment wrapText="1"/>
    </xf>
    <xf numFmtId="165" fontId="0" fillId="0" borderId="0" xfId="17" applyNumberFormat="1" applyFont="1" applyAlignment="1">
      <alignment wrapText="1"/>
    </xf>
    <xf numFmtId="0" fontId="1" fillId="0" borderId="0" xfId="0" applyFont="1" applyAlignment="1">
      <alignment/>
    </xf>
    <xf numFmtId="0" fontId="0" fillId="0" borderId="1" xfId="0" applyFont="1" applyBorder="1" applyAlignment="1">
      <alignment wrapText="1" shrinkToFit="1"/>
    </xf>
    <xf numFmtId="0" fontId="0" fillId="3" borderId="1" xfId="0" applyFont="1" applyFill="1" applyBorder="1" applyAlignment="1">
      <alignment wrapText="1"/>
    </xf>
    <xf numFmtId="172" fontId="0" fillId="2" borderId="1" xfId="15" applyNumberFormat="1" applyFont="1" applyFill="1" applyBorder="1" applyAlignment="1">
      <alignment wrapText="1"/>
    </xf>
    <xf numFmtId="0" fontId="0" fillId="0" borderId="1" xfId="0" applyFont="1" applyBorder="1" applyAlignment="1">
      <alignment horizontal="center" wrapText="1"/>
    </xf>
    <xf numFmtId="43" fontId="0" fillId="2" borderId="1" xfId="15" applyNumberFormat="1" applyFont="1" applyFill="1" applyBorder="1" applyAlignment="1">
      <alignment wrapText="1"/>
    </xf>
    <xf numFmtId="43" fontId="0" fillId="2" borderId="1" xfId="15" applyFont="1" applyFill="1" applyBorder="1" applyAlignment="1">
      <alignment wrapText="1"/>
    </xf>
    <xf numFmtId="0" fontId="0" fillId="0" borderId="2" xfId="0" applyFont="1" applyBorder="1" applyAlignment="1">
      <alignment wrapText="1"/>
    </xf>
    <xf numFmtId="165" fontId="0" fillId="2" borderId="2" xfId="17" applyNumberFormat="1" applyFont="1" applyFill="1" applyBorder="1" applyAlignment="1">
      <alignment wrapText="1"/>
    </xf>
    <xf numFmtId="165" fontId="0" fillId="0" borderId="2" xfId="17" applyNumberFormat="1" applyFont="1" applyBorder="1" applyAlignment="1">
      <alignment wrapText="1"/>
    </xf>
    <xf numFmtId="0" fontId="0" fillId="0" borderId="0" xfId="0" applyFont="1" applyBorder="1" applyAlignment="1">
      <alignment/>
    </xf>
    <xf numFmtId="0" fontId="1" fillId="0" borderId="0" xfId="0" applyFont="1" applyAlignment="1">
      <alignment horizontal="left" wrapText="1"/>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1"/>
  <sheetViews>
    <sheetView tabSelected="1" workbookViewId="0" topLeftCell="A17">
      <selection activeCell="A17" sqref="A17"/>
    </sheetView>
  </sheetViews>
  <sheetFormatPr defaultColWidth="9.140625" defaultRowHeight="12.75"/>
  <cols>
    <col min="1" max="1" width="5.7109375" style="7" customWidth="1"/>
    <col min="2" max="2" width="50.140625" style="8" customWidth="1"/>
    <col min="3" max="3" width="12.8515625" style="7" customWidth="1"/>
    <col min="4" max="4" width="43.7109375" style="7" bestFit="1" customWidth="1"/>
    <col min="5" max="5" width="107.00390625" style="7" bestFit="1" customWidth="1"/>
    <col min="6" max="16384" width="8.8515625" style="7" customWidth="1"/>
  </cols>
  <sheetData>
    <row r="1" spans="1:4" ht="12.75">
      <c r="A1" s="26" t="s">
        <v>58</v>
      </c>
      <c r="B1" s="27"/>
      <c r="C1" s="27"/>
      <c r="D1" s="27"/>
    </row>
    <row r="2" spans="1:4" ht="12.75">
      <c r="A2" s="1"/>
      <c r="D2" s="8"/>
    </row>
    <row r="3" spans="1:4" ht="12.75">
      <c r="A3" s="9" t="s">
        <v>41</v>
      </c>
      <c r="D3" s="8"/>
    </row>
    <row r="4" spans="1:4" ht="92.25">
      <c r="A4" s="1"/>
      <c r="B4" s="8" t="s">
        <v>53</v>
      </c>
      <c r="D4" s="8"/>
    </row>
    <row r="5" spans="1:4" ht="12.75">
      <c r="A5" s="1"/>
      <c r="D5" s="8"/>
    </row>
    <row r="6" spans="1:4" ht="39">
      <c r="A6" s="1"/>
      <c r="B6" s="8" t="s">
        <v>46</v>
      </c>
      <c r="D6" s="8"/>
    </row>
    <row r="7" spans="1:4" ht="12.75">
      <c r="A7" s="1"/>
      <c r="D7" s="8"/>
    </row>
    <row r="8" spans="1:4" ht="78.75">
      <c r="A8" s="1"/>
      <c r="B8" s="8" t="s">
        <v>52</v>
      </c>
      <c r="D8" s="8"/>
    </row>
    <row r="9" spans="1:4" ht="12.75">
      <c r="A9" s="1"/>
      <c r="D9" s="8"/>
    </row>
    <row r="10" spans="1:2" s="8" customFormat="1" ht="39">
      <c r="A10" s="2"/>
      <c r="B10" s="8" t="s">
        <v>55</v>
      </c>
    </row>
    <row r="11" s="8" customFormat="1" ht="12.75">
      <c r="A11" s="2"/>
    </row>
    <row r="12" spans="1:2" s="8" customFormat="1" ht="78.75">
      <c r="A12" s="2"/>
      <c r="B12" s="8" t="s">
        <v>54</v>
      </c>
    </row>
    <row r="13" s="8" customFormat="1" ht="12.75">
      <c r="A13" s="2"/>
    </row>
    <row r="14" spans="1:2" s="8" customFormat="1" ht="52.5">
      <c r="A14" s="2"/>
      <c r="B14" s="8" t="s">
        <v>59</v>
      </c>
    </row>
    <row r="15" s="8" customFormat="1" ht="12.75">
      <c r="A15" s="2"/>
    </row>
    <row r="16" spans="1:2" s="8" customFormat="1" ht="26.25">
      <c r="A16" s="2"/>
      <c r="B16" s="8" t="s">
        <v>48</v>
      </c>
    </row>
    <row r="17" s="8" customFormat="1" ht="12.75">
      <c r="A17" s="2"/>
    </row>
    <row r="18" spans="1:4" ht="12.75">
      <c r="A18" s="1" t="s">
        <v>62</v>
      </c>
      <c r="D18" s="8"/>
    </row>
    <row r="19" spans="1:4" ht="12.75">
      <c r="A19" s="1"/>
      <c r="B19" s="10"/>
      <c r="D19" s="8"/>
    </row>
    <row r="20" spans="1:4" s="25" customFormat="1" ht="12.75">
      <c r="A20" s="4" t="s">
        <v>7</v>
      </c>
      <c r="B20" s="5" t="s">
        <v>4</v>
      </c>
      <c r="C20" s="4" t="s">
        <v>5</v>
      </c>
      <c r="D20" s="5" t="s">
        <v>6</v>
      </c>
    </row>
    <row r="21" spans="1:4" ht="26.25">
      <c r="A21" s="22" t="s">
        <v>1</v>
      </c>
      <c r="B21" s="22" t="s">
        <v>8</v>
      </c>
      <c r="C21" s="23"/>
      <c r="D21" s="24" t="s">
        <v>9</v>
      </c>
    </row>
    <row r="22" spans="1:4" ht="78.75">
      <c r="A22" s="11" t="s">
        <v>2</v>
      </c>
      <c r="B22" s="11" t="s">
        <v>56</v>
      </c>
      <c r="C22" s="12">
        <v>0</v>
      </c>
      <c r="D22" s="11" t="s">
        <v>57</v>
      </c>
    </row>
    <row r="23" spans="1:4" ht="39">
      <c r="A23" s="11" t="s">
        <v>3</v>
      </c>
      <c r="B23" s="5" t="s">
        <v>13</v>
      </c>
      <c r="C23" s="6">
        <f>MAX(C21-C22,0)</f>
        <v>0</v>
      </c>
      <c r="D23" s="13" t="s">
        <v>60</v>
      </c>
    </row>
    <row r="24" spans="1:4" ht="12.75">
      <c r="A24" s="8"/>
      <c r="C24" s="14"/>
      <c r="D24" s="10"/>
    </row>
    <row r="25" spans="1:4" ht="12.75">
      <c r="A25" s="15" t="s">
        <v>44</v>
      </c>
      <c r="C25" s="14"/>
      <c r="D25" s="10"/>
    </row>
    <row r="26" spans="1:4" ht="12.75">
      <c r="A26" s="8"/>
      <c r="B26" s="2"/>
      <c r="C26" s="3"/>
      <c r="D26" s="10"/>
    </row>
    <row r="27" spans="1:4" s="25" customFormat="1" ht="12.75">
      <c r="A27" s="4" t="s">
        <v>7</v>
      </c>
      <c r="B27" s="5" t="s">
        <v>4</v>
      </c>
      <c r="C27" s="4" t="s">
        <v>5</v>
      </c>
      <c r="D27" s="5" t="s">
        <v>6</v>
      </c>
    </row>
    <row r="28" spans="1:4" ht="12.75">
      <c r="A28" s="22" t="s">
        <v>1</v>
      </c>
      <c r="B28" s="22" t="s">
        <v>27</v>
      </c>
      <c r="C28" s="24">
        <f>+C23</f>
        <v>0</v>
      </c>
      <c r="D28" s="24" t="s">
        <v>14</v>
      </c>
    </row>
    <row r="29" spans="1:4" ht="39">
      <c r="A29" s="11" t="s">
        <v>2</v>
      </c>
      <c r="B29" s="11" t="s">
        <v>45</v>
      </c>
      <c r="C29" s="12"/>
      <c r="D29" s="16" t="s">
        <v>47</v>
      </c>
    </row>
    <row r="30" spans="1:4" ht="52.5">
      <c r="A30" s="11" t="s">
        <v>3</v>
      </c>
      <c r="B30" s="11" t="s">
        <v>28</v>
      </c>
      <c r="C30" s="12"/>
      <c r="D30" s="17" t="s">
        <v>17</v>
      </c>
    </row>
    <row r="31" spans="1:4" ht="39">
      <c r="A31" s="11" t="s">
        <v>10</v>
      </c>
      <c r="B31" s="11" t="s">
        <v>29</v>
      </c>
      <c r="C31" s="18"/>
      <c r="D31" s="11" t="s">
        <v>15</v>
      </c>
    </row>
    <row r="32" spans="1:4" ht="12.75">
      <c r="A32" s="11" t="s">
        <v>11</v>
      </c>
      <c r="B32" s="11" t="s">
        <v>30</v>
      </c>
      <c r="C32" s="13">
        <f>+C29*C31</f>
        <v>0</v>
      </c>
      <c r="D32" s="19" t="s">
        <v>16</v>
      </c>
    </row>
    <row r="33" spans="1:4" ht="66">
      <c r="A33" s="11" t="s">
        <v>0</v>
      </c>
      <c r="B33" s="11" t="s">
        <v>50</v>
      </c>
      <c r="C33" s="20"/>
      <c r="D33" s="11" t="s">
        <v>49</v>
      </c>
    </row>
    <row r="34" spans="1:4" ht="12.75">
      <c r="A34" s="11" t="s">
        <v>12</v>
      </c>
      <c r="B34" s="11" t="s">
        <v>31</v>
      </c>
      <c r="C34" s="13">
        <f>+C32*C33</f>
        <v>0</v>
      </c>
      <c r="D34" s="19" t="s">
        <v>25</v>
      </c>
    </row>
    <row r="35" spans="1:4" ht="66">
      <c r="A35" s="11" t="s">
        <v>18</v>
      </c>
      <c r="B35" s="11" t="s">
        <v>51</v>
      </c>
      <c r="C35" s="21"/>
      <c r="D35" s="11" t="s">
        <v>61</v>
      </c>
    </row>
    <row r="36" spans="1:4" ht="26.25">
      <c r="A36" s="11" t="s">
        <v>19</v>
      </c>
      <c r="B36" s="11" t="s">
        <v>32</v>
      </c>
      <c r="C36" s="13">
        <f>+C29*C35</f>
        <v>0</v>
      </c>
      <c r="D36" s="19" t="s">
        <v>26</v>
      </c>
    </row>
    <row r="37" spans="1:4" ht="12.75">
      <c r="A37" s="11" t="s">
        <v>20</v>
      </c>
      <c r="B37" s="11" t="s">
        <v>33</v>
      </c>
      <c r="C37" s="13">
        <f>MAX(0,C36-C32)</f>
        <v>0</v>
      </c>
      <c r="D37" s="19" t="s">
        <v>43</v>
      </c>
    </row>
    <row r="38" spans="1:4" ht="12.75">
      <c r="A38" s="11" t="s">
        <v>21</v>
      </c>
      <c r="B38" s="11" t="s">
        <v>34</v>
      </c>
      <c r="C38" s="13">
        <f>IF(C34&lt;C37,C34,C37)</f>
        <v>0</v>
      </c>
      <c r="D38" s="19" t="s">
        <v>35</v>
      </c>
    </row>
    <row r="39" spans="1:4" ht="12.75">
      <c r="A39" s="11" t="s">
        <v>22</v>
      </c>
      <c r="B39" s="11" t="s">
        <v>36</v>
      </c>
      <c r="C39" s="13">
        <f>+C32+C38</f>
        <v>0</v>
      </c>
      <c r="D39" s="19" t="s">
        <v>37</v>
      </c>
    </row>
    <row r="40" spans="1:4" ht="12.75">
      <c r="A40" s="11" t="s">
        <v>23</v>
      </c>
      <c r="B40" s="11" t="s">
        <v>38</v>
      </c>
      <c r="C40" s="13">
        <f>IF(C30-C39&gt;0,C30-C39,0)</f>
        <v>0</v>
      </c>
      <c r="D40" s="19" t="s">
        <v>39</v>
      </c>
    </row>
    <row r="41" spans="1:4" ht="26.25">
      <c r="A41" s="11" t="s">
        <v>24</v>
      </c>
      <c r="B41" s="5" t="s">
        <v>42</v>
      </c>
      <c r="C41" s="6">
        <f>IF(C28&lt;C40,C28,C40)</f>
        <v>0</v>
      </c>
      <c r="D41" s="19" t="s">
        <v>40</v>
      </c>
    </row>
  </sheetData>
  <sheetProtection password="DDF0" sheet="1" objects="1" scenarios="1"/>
  <mergeCells count="1">
    <mergeCell ref="A1:D1"/>
  </mergeCells>
  <printOptions horizontalCentered="1" verticalCentered="1"/>
  <pageMargins left="0.5" right="0.5" top="0.5" bottom="0.5" header="0.25" footer="0.25"/>
  <pageSetup fitToHeight="2" horizontalDpi="600" verticalDpi="600" orientation="landscape" scale="83" r:id="rId1"/>
  <headerFooter alignWithMargins="0">
    <oddFooter>&amp;CPage &amp;P of &amp;N</oddFooter>
  </headerFooter>
  <rowBreaks count="1" manualBreakCount="1">
    <brk id="1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lcacciol</cp:lastModifiedBy>
  <cp:lastPrinted>2007-03-19T13:50:14Z</cp:lastPrinted>
  <dcterms:created xsi:type="dcterms:W3CDTF">2006-11-29T15:22:54Z</dcterms:created>
  <dcterms:modified xsi:type="dcterms:W3CDTF">2007-03-19T14:01:42Z</dcterms:modified>
  <cp:category/>
  <cp:version/>
  <cp:contentType/>
  <cp:contentStatus/>
</cp:coreProperties>
</file>